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685" windowHeight="99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<sst xmlns="http://schemas.openxmlformats.org/spreadsheetml/2006/main" count="317" uniqueCount="139">
  <si>
    <t>No</t>
  </si>
  <si>
    <t>Date</t>
  </si>
  <si>
    <t>Time</t>
  </si>
  <si>
    <t>Size</t>
  </si>
  <si>
    <t>Attrib</t>
  </si>
  <si>
    <t>CRC32</t>
  </si>
  <si>
    <t>Duration</t>
  </si>
  <si>
    <t>Format</t>
  </si>
  <si>
    <t>Dimensions</t>
  </si>
  <si>
    <t>Title</t>
  </si>
  <si>
    <t>Name</t>
  </si>
  <si>
    <t>DIR</t>
  </si>
  <si>
    <t>D</t>
  </si>
  <si>
    <t>00000000</t>
  </si>
  <si>
    <t>--:--:--.---</t>
  </si>
  <si>
    <t/>
  </si>
  <si>
    <t>Subdirectories: 4     Files: 0     Size: 0     AV Duration: 00:00:00.000</t>
  </si>
  <si>
    <t>A</t>
  </si>
  <si>
    <t>121625E7</t>
  </si>
  <si>
    <t>00:03:09.779</t>
  </si>
  <si>
    <t>MPEG Audio Layer 3</t>
  </si>
  <si>
    <t>44.1 KHz, 128 Kbps</t>
  </si>
  <si>
    <t>Hasta Manana</t>
  </si>
  <si>
    <t>7082B1F4</t>
  </si>
  <si>
    <t>00:04:14.956</t>
  </si>
  <si>
    <t>44.1 KHz, 189 Kbps VBR</t>
  </si>
  <si>
    <t>Avalon</t>
  </si>
  <si>
    <t>Subdirectories: 0     Files: 2     Size: 9'055'988     AV Duration: 00:07:24.735</t>
  </si>
  <si>
    <t>39D2002C</t>
  </si>
  <si>
    <t>3 Sheet(s)</t>
  </si>
  <si>
    <t>New Calculation</t>
  </si>
  <si>
    <t>53A42AC2</t>
  </si>
  <si>
    <t>Sales Analysis</t>
  </si>
  <si>
    <t>A64B0F2D</t>
  </si>
  <si>
    <t>2 Slide(s)</t>
  </si>
  <si>
    <t>New Presentation</t>
  </si>
  <si>
    <t>1F875A54</t>
  </si>
  <si>
    <t>Old Presentation</t>
  </si>
  <si>
    <t>AAEEC383</t>
  </si>
  <si>
    <t>1 Page(s), 6 Char(s)</t>
  </si>
  <si>
    <t>Project Details</t>
  </si>
  <si>
    <t>8CBE4A9B</t>
  </si>
  <si>
    <t>5 Page(s), 28 Char(s)</t>
  </si>
  <si>
    <t>Project Overview</t>
  </si>
  <si>
    <t>D9D07C8C</t>
  </si>
  <si>
    <t>35 Page(s)</t>
  </si>
  <si>
    <t>Manual, Description, Guide Book</t>
  </si>
  <si>
    <t>Subdirectories: 0     Files: 7     Size: 1'525'271     AV Duration: 00:00:00.000</t>
  </si>
  <si>
    <t>A22E9251</t>
  </si>
  <si>
    <t>Tiff</t>
  </si>
  <si>
    <t>361x342, 32 Bit, 600 Dpi</t>
  </si>
  <si>
    <t>813F2577</t>
  </si>
  <si>
    <t>BMP Bitmap</t>
  </si>
  <si>
    <t>950x676, 24 Bit, 72 Dpi</t>
  </si>
  <si>
    <t>D3033596</t>
  </si>
  <si>
    <t>GIF</t>
  </si>
  <si>
    <t>950x676, 8 Bit, 72 Dpi</t>
  </si>
  <si>
    <t>63A4D300</t>
  </si>
  <si>
    <t>JPEG 2000</t>
  </si>
  <si>
    <t>B019BE57</t>
  </si>
  <si>
    <t>JPEG</t>
  </si>
  <si>
    <t>CF1D4E10</t>
  </si>
  <si>
    <t>PCX Bitmap</t>
  </si>
  <si>
    <t>45051ACA</t>
  </si>
  <si>
    <t>PNG</t>
  </si>
  <si>
    <t>00C7B277</t>
  </si>
  <si>
    <t>Targa</t>
  </si>
  <si>
    <t>57895FCE</t>
  </si>
  <si>
    <t>7F1D93E3</t>
  </si>
  <si>
    <t>950x676, 1 Bit, 72 Dpi</t>
  </si>
  <si>
    <t>679F0861</t>
  </si>
  <si>
    <t>950x676, 24 Bit, 72/96 Dpi</t>
  </si>
  <si>
    <t>56B28839</t>
  </si>
  <si>
    <t>B53B80B5</t>
  </si>
  <si>
    <t>950x676, 4 Bit, 72 Dpi</t>
  </si>
  <si>
    <t>A343B632</t>
  </si>
  <si>
    <t>9DAE7EBB</t>
  </si>
  <si>
    <t>2592x3872, 24 Bit, 96 Dpi</t>
  </si>
  <si>
    <t>4927B19B</t>
  </si>
  <si>
    <t>3872x2592, 24 Bit, 72 Dpi</t>
  </si>
  <si>
    <t>35A7925A</t>
  </si>
  <si>
    <t>97F69CAB</t>
  </si>
  <si>
    <t>2592x3872, 24 Bit, 72 Dpi</t>
  </si>
  <si>
    <t>E913EF8E</t>
  </si>
  <si>
    <t>2592x3872, 8 Bit, 72 Dpi</t>
  </si>
  <si>
    <t>C0446E64</t>
  </si>
  <si>
    <t>420x280, 32 Bit, 178 Dpi</t>
  </si>
  <si>
    <t>E3D74924</t>
  </si>
  <si>
    <t>758x547, 32 Bit, 201 Dpi</t>
  </si>
  <si>
    <t>3F7EF4D3</t>
  </si>
  <si>
    <t>710x960, 8 Bit, 96 Dpi</t>
  </si>
  <si>
    <t>38E9E1BA</t>
  </si>
  <si>
    <t>710x960, 1 Bit, 96 Dpi</t>
  </si>
  <si>
    <t>AR</t>
  </si>
  <si>
    <t>96AD9F81</t>
  </si>
  <si>
    <t>1453x1890, 24 Bit, 72 Dpi</t>
  </si>
  <si>
    <t>Subdirectories: 0     Files: 24     Size: 75'293'650     AV Duration: 00:00:00.000</t>
  </si>
  <si>
    <t>885F5CF1</t>
  </si>
  <si>
    <t>00:03:43.018</t>
  </si>
  <si>
    <t>MPEG-4</t>
  </si>
  <si>
    <t>640x480, 29.970 Fps</t>
  </si>
  <si>
    <t>E186254B</t>
  </si>
  <si>
    <t>00:00:18.240</t>
  </si>
  <si>
    <t>AVI</t>
  </si>
  <si>
    <t>1280x720, 25.000 Fps</t>
  </si>
  <si>
    <t>08716E42</t>
  </si>
  <si>
    <t>00:12:12.267</t>
  </si>
  <si>
    <t>DivX</t>
  </si>
  <si>
    <t>176x128, 15.000 Fps</t>
  </si>
  <si>
    <t>4FEAB3A6</t>
  </si>
  <si>
    <t>00:03:14.133</t>
  </si>
  <si>
    <t>320x240, 15.000 Fps</t>
  </si>
  <si>
    <t>Good Times by Edie Brickell</t>
  </si>
  <si>
    <t>4EC2B17C</t>
  </si>
  <si>
    <t>33882AED</t>
  </si>
  <si>
    <t>00:01:38.880</t>
  </si>
  <si>
    <t>MPEG Video PAL</t>
  </si>
  <si>
    <t>720x576, 25.000 Fps</t>
  </si>
  <si>
    <t>91C2E2EE</t>
  </si>
  <si>
    <t>00:00:02.053</t>
  </si>
  <si>
    <t>Windows Media PAL</t>
  </si>
  <si>
    <t>720x576, 59.940 Fps</t>
  </si>
  <si>
    <t>Silent Witness</t>
  </si>
  <si>
    <t>E266CA24</t>
  </si>
  <si>
    <t>00:00:32.533</t>
  </si>
  <si>
    <t>Matroska</t>
  </si>
  <si>
    <t>1280x768, 30.000 Fps</t>
  </si>
  <si>
    <t>B109EEF3</t>
  </si>
  <si>
    <t>00:01:14.680</t>
  </si>
  <si>
    <t>MPEG-PS PAL</t>
  </si>
  <si>
    <t>480x480, 25.000 Fps</t>
  </si>
  <si>
    <t>9538F9B5</t>
  </si>
  <si>
    <t>00:00:13.349</t>
  </si>
  <si>
    <t>1280x720, 29.970 Fps</t>
  </si>
  <si>
    <t>55D9E839</t>
  </si>
  <si>
    <t>00:00:30.040</t>
  </si>
  <si>
    <t>Subdirectories: 0     Files: 12     Size: 225'765'150     AV Duration: 00:23:39.193</t>
  </si>
  <si>
    <t>TOTAL</t>
  </si>
  <si>
    <t>Subdirectories: 4     Files: 45     Size: 311'640'059     AV Duration: 00:31:03.928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</si>
</sst>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#######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8" fillId="0" borderId="0" xfId="48" applyNumberFormat="1" applyAlignment="1" applyProtection="1">
      <alignment/>
      <protection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5.421875" style="1" customWidth="1"/>
    <col min="2" max="2" width="11.7109375" style="2" customWidth="1"/>
    <col min="3" max="3" width="9.140625" style="2" customWidth="1"/>
    <col min="4" max="4" width="12.140625" style="3" customWidth="1"/>
    <col min="5" max="5" width="7.8515625" style="2" customWidth="1"/>
    <col min="6" max="6" width="10.7109375" style="2" customWidth="1"/>
    <col min="7" max="7" width="12.7109375" style="2" customWidth="1"/>
    <col min="8" max="8" width="18.7109375" style="2" customWidth="1"/>
    <col min="9" max="9" width="25.57421875" style="2" customWidth="1"/>
    <col min="10" max="10" width="30.7109375" style="2" customWidth="1"/>
    <col min="11" max="11" width="58.421875" style="1" customWidth="1"/>
  </cols>
  <sheetData>
    <row r="1" spans="1:11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3" ht="15">
      <c r="A3" s="4" t="str">
        <f>HYPERLINK("E:\TestDir\")</f>
        <v>E:\TestDir\</v>
      </c>
    </row>
    <row r="4" spans="1:11" ht="15">
      <c r="A4" s="1">
        <v>1</v>
      </c>
      <c r="B4" s="5">
        <v>40946</v>
      </c>
      <c r="C4" s="6">
        <v>0.44677083333333334</v>
      </c>
      <c r="D4" s="3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15</v>
      </c>
      <c r="J4" s="2" t="s">
        <v>15</v>
      </c>
      <c r="K4" s="4" t="str">
        <f>HYPERLINK("E:\TestDir\Audio\")</f>
        <v>E:\TestDir\Audio\</v>
      </c>
    </row>
    <row r="5" spans="1:11" ht="15">
      <c r="A5" s="1">
        <v>2</v>
      </c>
      <c r="B5" s="5">
        <v>41123</v>
      </c>
      <c r="C5" s="6">
        <v>0.6614583333333334</v>
      </c>
      <c r="D5" s="3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15</v>
      </c>
      <c r="J5" s="2" t="s">
        <v>15</v>
      </c>
      <c r="K5" s="4" t="str">
        <f>HYPERLINK("E:\TestDir\Document\")</f>
        <v>E:\TestDir\Document\</v>
      </c>
    </row>
    <row r="6" spans="1:11" ht="15">
      <c r="A6" s="1">
        <v>3</v>
      </c>
      <c r="B6" s="5">
        <v>41087</v>
      </c>
      <c r="C6" s="6">
        <v>0.7086574074074075</v>
      </c>
      <c r="D6" s="3" t="s">
        <v>11</v>
      </c>
      <c r="E6" s="2" t="s">
        <v>12</v>
      </c>
      <c r="F6" s="2" t="s">
        <v>13</v>
      </c>
      <c r="G6" s="2" t="s">
        <v>14</v>
      </c>
      <c r="H6" s="2" t="s">
        <v>15</v>
      </c>
      <c r="I6" s="2" t="s">
        <v>15</v>
      </c>
      <c r="J6" s="2" t="s">
        <v>15</v>
      </c>
      <c r="K6" s="4" t="str">
        <f>HYPERLINK("E:\TestDir\Image\")</f>
        <v>E:\TestDir\Image\</v>
      </c>
    </row>
    <row r="7" spans="1:11" ht="15">
      <c r="A7" s="1">
        <v>4</v>
      </c>
      <c r="B7" s="5">
        <v>41109</v>
      </c>
      <c r="C7" s="6">
        <v>0.597037037037037</v>
      </c>
      <c r="D7" s="3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15</v>
      </c>
      <c r="J7" s="2" t="s">
        <v>15</v>
      </c>
      <c r="K7" s="4" t="str">
        <f>HYPERLINK("E:\TestDir\Video\")</f>
        <v>E:\TestDir\Video\</v>
      </c>
    </row>
    <row r="8" ht="15">
      <c r="A8" s="1" t="s">
        <v>16</v>
      </c>
    </row>
    <row r="10" ht="15">
      <c r="A10" s="4" t="str">
        <f>HYPERLINK("E:\TestDir\Audio\")</f>
        <v>E:\TestDir\Audio\</v>
      </c>
    </row>
    <row r="11" spans="1:11" ht="15">
      <c r="A11" s="1">
        <v>5</v>
      </c>
      <c r="B11" s="5">
        <v>37696</v>
      </c>
      <c r="C11" s="6">
        <v>0.9199768518518519</v>
      </c>
      <c r="D11" s="3">
        <v>3037184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4" t="str">
        <f>HYPERLINK("E:\TestDir\Audio\Abba - Hasta Manana.mp3")</f>
        <v>E:\TestDir\Audio\Abba - Hasta Manana.mp3</v>
      </c>
    </row>
    <row r="12" spans="1:11" ht="15">
      <c r="A12" s="1">
        <v>6</v>
      </c>
      <c r="B12" s="5">
        <v>40448</v>
      </c>
      <c r="C12" s="6">
        <v>0.6157291666666667</v>
      </c>
      <c r="D12" s="3">
        <v>6018804</v>
      </c>
      <c r="E12" s="2" t="s">
        <v>17</v>
      </c>
      <c r="F12" s="2" t="s">
        <v>23</v>
      </c>
      <c r="G12" s="2" t="s">
        <v>24</v>
      </c>
      <c r="H12" s="2" t="s">
        <v>20</v>
      </c>
      <c r="I12" s="2" t="s">
        <v>25</v>
      </c>
      <c r="J12" s="2" t="s">
        <v>26</v>
      </c>
      <c r="K12" s="4" t="str">
        <f>HYPERLINK("E:\TestDir\Audio\Roxy Music - Avalon.mp3")</f>
        <v>E:\TestDir\Audio\Roxy Music - Avalon.mp3</v>
      </c>
    </row>
    <row r="13" ht="15">
      <c r="A13" s="1" t="s">
        <v>27</v>
      </c>
    </row>
    <row r="15" ht="15">
      <c r="A15" s="4" t="str">
        <f>HYPERLINK("E:\TestDir\Document\")</f>
        <v>E:\TestDir\Document\</v>
      </c>
    </row>
    <row r="16" spans="1:11" ht="15">
      <c r="A16" s="1">
        <v>7</v>
      </c>
      <c r="B16" s="5">
        <v>41123</v>
      </c>
      <c r="C16" s="6">
        <v>0.6584606481481482</v>
      </c>
      <c r="D16" s="3">
        <v>9567</v>
      </c>
      <c r="E16" s="2" t="s">
        <v>17</v>
      </c>
      <c r="F16" s="2" t="s">
        <v>28</v>
      </c>
      <c r="G16" s="2" t="s">
        <v>14</v>
      </c>
      <c r="H16" s="2" t="s">
        <v>15</v>
      </c>
      <c r="I16" s="2" t="s">
        <v>29</v>
      </c>
      <c r="J16" s="2" t="s">
        <v>30</v>
      </c>
      <c r="K16" s="4" t="str">
        <f>HYPERLINK("E:\TestDir\Document\Microsoft Excel (new format).xlsx")</f>
        <v>E:\TestDir\Document\Microsoft Excel (new format).xlsx</v>
      </c>
    </row>
    <row r="17" spans="1:11" ht="15">
      <c r="A17" s="1">
        <v>8</v>
      </c>
      <c r="B17" s="5">
        <v>41123</v>
      </c>
      <c r="C17" s="6">
        <v>0.6580324074074074</v>
      </c>
      <c r="D17" s="3">
        <v>23040</v>
      </c>
      <c r="E17" s="2" t="s">
        <v>17</v>
      </c>
      <c r="F17" s="2" t="s">
        <v>31</v>
      </c>
      <c r="G17" s="2" t="s">
        <v>14</v>
      </c>
      <c r="H17" s="2" t="s">
        <v>15</v>
      </c>
      <c r="I17" s="2" t="s">
        <v>15</v>
      </c>
      <c r="J17" s="2" t="s">
        <v>32</v>
      </c>
      <c r="K17" s="4" t="str">
        <f>HYPERLINK("E:\TestDir\Document\Microsoft Excel (old format).xls")</f>
        <v>E:\TestDir\Document\Microsoft Excel (old format).xls</v>
      </c>
    </row>
    <row r="18" spans="1:11" ht="15">
      <c r="A18" s="1">
        <v>9</v>
      </c>
      <c r="B18" s="5">
        <v>41123</v>
      </c>
      <c r="C18" s="6">
        <v>0.6559027777777778</v>
      </c>
      <c r="D18" s="3">
        <v>31365</v>
      </c>
      <c r="E18" s="2" t="s">
        <v>17</v>
      </c>
      <c r="F18" s="2" t="s">
        <v>33</v>
      </c>
      <c r="G18" s="2" t="s">
        <v>14</v>
      </c>
      <c r="H18" s="2" t="s">
        <v>15</v>
      </c>
      <c r="I18" s="2" t="s">
        <v>34</v>
      </c>
      <c r="J18" s="2" t="s">
        <v>35</v>
      </c>
      <c r="K18" s="4" t="str">
        <f>HYPERLINK("E:\TestDir\Document\Microsoft Powerpoint (new format).pptx")</f>
        <v>E:\TestDir\Document\Microsoft Powerpoint (new format).pptx</v>
      </c>
    </row>
    <row r="19" spans="1:11" ht="15">
      <c r="A19" s="1">
        <v>10</v>
      </c>
      <c r="B19" s="5">
        <v>41123</v>
      </c>
      <c r="C19" s="6">
        <v>0.6614583333333334</v>
      </c>
      <c r="D19" s="3">
        <v>114688</v>
      </c>
      <c r="E19" s="2" t="s">
        <v>17</v>
      </c>
      <c r="F19" s="2" t="s">
        <v>36</v>
      </c>
      <c r="G19" s="2" t="s">
        <v>14</v>
      </c>
      <c r="H19" s="2" t="s">
        <v>15</v>
      </c>
      <c r="I19" s="2" t="s">
        <v>15</v>
      </c>
      <c r="J19" s="2" t="s">
        <v>37</v>
      </c>
      <c r="K19" s="4" t="str">
        <f>HYPERLINK("E:\TestDir\Document\Microsoft Powerpoint (old format).ppt")</f>
        <v>E:\TestDir\Document\Microsoft Powerpoint (old format).ppt</v>
      </c>
    </row>
    <row r="20" spans="1:11" ht="15">
      <c r="A20" s="1">
        <v>11</v>
      </c>
      <c r="B20" s="5">
        <v>41123</v>
      </c>
      <c r="C20" s="6">
        <v>0.6568981481481482</v>
      </c>
      <c r="D20" s="3">
        <v>10045</v>
      </c>
      <c r="E20" s="2" t="s">
        <v>17</v>
      </c>
      <c r="F20" s="2" t="s">
        <v>38</v>
      </c>
      <c r="G20" s="2" t="s">
        <v>14</v>
      </c>
      <c r="H20" s="2" t="s">
        <v>15</v>
      </c>
      <c r="I20" s="2" t="s">
        <v>39</v>
      </c>
      <c r="J20" s="2" t="s">
        <v>40</v>
      </c>
      <c r="K20" s="4" t="str">
        <f>HYPERLINK("E:\TestDir\Document\Microsoft Word (new format).docx")</f>
        <v>E:\TestDir\Document\Microsoft Word (new format).docx</v>
      </c>
    </row>
    <row r="21" spans="1:11" ht="15">
      <c r="A21" s="1">
        <v>12</v>
      </c>
      <c r="B21" s="5">
        <v>41123</v>
      </c>
      <c r="C21" s="6">
        <v>0.6564930555555556</v>
      </c>
      <c r="D21" s="3">
        <v>22016</v>
      </c>
      <c r="E21" s="2" t="s">
        <v>17</v>
      </c>
      <c r="F21" s="2" t="s">
        <v>41</v>
      </c>
      <c r="G21" s="2" t="s">
        <v>14</v>
      </c>
      <c r="H21" s="2" t="s">
        <v>15</v>
      </c>
      <c r="I21" s="2" t="s">
        <v>42</v>
      </c>
      <c r="J21" s="2" t="s">
        <v>43</v>
      </c>
      <c r="K21" s="4" t="str">
        <f>HYPERLINK("E:\TestDir\Document\Microsoft Word (old format).doc")</f>
        <v>E:\TestDir\Document\Microsoft Word (old format).doc</v>
      </c>
    </row>
    <row r="22" spans="1:11" ht="15">
      <c r="A22" s="1">
        <v>13</v>
      </c>
      <c r="B22" s="5">
        <v>41123</v>
      </c>
      <c r="C22" s="6">
        <v>0.6531597222222222</v>
      </c>
      <c r="D22" s="3">
        <v>1314550</v>
      </c>
      <c r="E22" s="2" t="s">
        <v>17</v>
      </c>
      <c r="F22" s="2" t="s">
        <v>44</v>
      </c>
      <c r="G22" s="2" t="s">
        <v>14</v>
      </c>
      <c r="H22" s="2" t="s">
        <v>15</v>
      </c>
      <c r="I22" s="2" t="s">
        <v>45</v>
      </c>
      <c r="J22" s="2" t="s">
        <v>46</v>
      </c>
      <c r="K22" s="4" t="str">
        <f>HYPERLINK("E:\TestDir\Document\PortableDocumentFormat.pdf")</f>
        <v>E:\TestDir\Document\PortableDocumentFormat.pdf</v>
      </c>
    </row>
    <row r="23" ht="15">
      <c r="A23" s="1" t="s">
        <v>47</v>
      </c>
    </row>
    <row r="25" ht="15">
      <c r="A25" s="4" t="str">
        <f>HYPERLINK("E:\TestDir\Image\")</f>
        <v>E:\TestDir\Image\</v>
      </c>
    </row>
    <row r="26" spans="1:11" ht="15">
      <c r="A26" s="1">
        <v>14</v>
      </c>
      <c r="B26" s="5">
        <v>40787</v>
      </c>
      <c r="C26" s="6">
        <v>0.7123958333333333</v>
      </c>
      <c r="D26" s="3">
        <v>579200</v>
      </c>
      <c r="E26" s="2" t="s">
        <v>17</v>
      </c>
      <c r="F26" s="2" t="s">
        <v>48</v>
      </c>
      <c r="G26" s="2" t="s">
        <v>14</v>
      </c>
      <c r="H26" s="2" t="s">
        <v>49</v>
      </c>
      <c r="I26" s="2" t="s">
        <v>50</v>
      </c>
      <c r="J26" s="2" t="s">
        <v>15</v>
      </c>
      <c r="K26" s="4" t="str">
        <f>HYPERLINK("E:\TestDir\Image\002.tif")</f>
        <v>E:\TestDir\Image\002.tif</v>
      </c>
    </row>
    <row r="27" spans="1:11" ht="15">
      <c r="A27" s="1">
        <v>15</v>
      </c>
      <c r="B27" s="5">
        <v>40716</v>
      </c>
      <c r="C27" s="6">
        <v>0.5678703703703704</v>
      </c>
      <c r="D27" s="3">
        <v>1928006</v>
      </c>
      <c r="E27" s="2" t="s">
        <v>17</v>
      </c>
      <c r="F27" s="2" t="s">
        <v>51</v>
      </c>
      <c r="G27" s="2" t="s">
        <v>14</v>
      </c>
      <c r="H27" s="2" t="s">
        <v>52</v>
      </c>
      <c r="I27" s="2" t="s">
        <v>53</v>
      </c>
      <c r="J27" s="2" t="s">
        <v>15</v>
      </c>
      <c r="K27" s="4" t="str">
        <f>HYPERLINK("E:\TestDir\Image\36433.bmp")</f>
        <v>E:\TestDir\Image\36433.bmp</v>
      </c>
    </row>
    <row r="28" spans="1:11" ht="15">
      <c r="A28" s="1">
        <v>16</v>
      </c>
      <c r="B28" s="5">
        <v>40716</v>
      </c>
      <c r="C28" s="6">
        <v>0.5684837962962963</v>
      </c>
      <c r="D28" s="3">
        <v>365578</v>
      </c>
      <c r="E28" s="2" t="s">
        <v>17</v>
      </c>
      <c r="F28" s="2" t="s">
        <v>54</v>
      </c>
      <c r="G28" s="2" t="s">
        <v>14</v>
      </c>
      <c r="H28" s="2" t="s">
        <v>55</v>
      </c>
      <c r="I28" s="2" t="s">
        <v>56</v>
      </c>
      <c r="J28" s="2" t="s">
        <v>15</v>
      </c>
      <c r="K28" s="4" t="str">
        <f>HYPERLINK("E:\TestDir\Image\36433.gif")</f>
        <v>E:\TestDir\Image\36433.gif</v>
      </c>
    </row>
    <row r="29" spans="1:11" ht="15">
      <c r="A29" s="1">
        <v>17</v>
      </c>
      <c r="B29" s="5">
        <v>40716</v>
      </c>
      <c r="C29" s="6">
        <v>0.46754629629629635</v>
      </c>
      <c r="D29" s="3">
        <v>516120</v>
      </c>
      <c r="E29" s="2" t="s">
        <v>17</v>
      </c>
      <c r="F29" s="2" t="s">
        <v>57</v>
      </c>
      <c r="G29" s="2" t="s">
        <v>14</v>
      </c>
      <c r="H29" s="2" t="s">
        <v>58</v>
      </c>
      <c r="I29" s="2" t="s">
        <v>53</v>
      </c>
      <c r="J29" s="2" t="s">
        <v>15</v>
      </c>
      <c r="K29" s="4" t="str">
        <f>HYPERLINK("E:\TestDir\Image\36433.jp2")</f>
        <v>E:\TestDir\Image\36433.jp2</v>
      </c>
    </row>
    <row r="30" spans="1:11" ht="15">
      <c r="A30" s="1">
        <v>18</v>
      </c>
      <c r="B30" s="5">
        <v>40434</v>
      </c>
      <c r="C30" s="6">
        <v>0.8414930555555555</v>
      </c>
      <c r="D30" s="3">
        <v>151320</v>
      </c>
      <c r="E30" s="2" t="s">
        <v>17</v>
      </c>
      <c r="F30" s="2" t="s">
        <v>59</v>
      </c>
      <c r="G30" s="2" t="s">
        <v>14</v>
      </c>
      <c r="H30" s="2" t="s">
        <v>60</v>
      </c>
      <c r="I30" s="2" t="s">
        <v>53</v>
      </c>
      <c r="J30" s="2" t="s">
        <v>15</v>
      </c>
      <c r="K30" s="4" t="str">
        <f>HYPERLINK("E:\TestDir\Image\36433.jpg")</f>
        <v>E:\TestDir\Image\36433.jpg</v>
      </c>
    </row>
    <row r="31" spans="1:11" ht="15">
      <c r="A31" s="1">
        <v>19</v>
      </c>
      <c r="B31" s="5">
        <v>40716</v>
      </c>
      <c r="C31" s="6">
        <v>0.4660416666666667</v>
      </c>
      <c r="D31" s="3">
        <v>1926728</v>
      </c>
      <c r="E31" s="2" t="s">
        <v>17</v>
      </c>
      <c r="F31" s="2" t="s">
        <v>61</v>
      </c>
      <c r="G31" s="2" t="s">
        <v>14</v>
      </c>
      <c r="H31" s="2" t="s">
        <v>62</v>
      </c>
      <c r="I31" s="2" t="s">
        <v>53</v>
      </c>
      <c r="J31" s="2" t="s">
        <v>15</v>
      </c>
      <c r="K31" s="4" t="str">
        <f>HYPERLINK("E:\TestDir\Image\36433.pcx")</f>
        <v>E:\TestDir\Image\36433.pcx</v>
      </c>
    </row>
    <row r="32" spans="1:11" ht="15">
      <c r="A32" s="1">
        <v>20</v>
      </c>
      <c r="B32" s="5">
        <v>40716</v>
      </c>
      <c r="C32" s="6">
        <v>0.5681365740740741</v>
      </c>
      <c r="D32" s="3">
        <v>658581</v>
      </c>
      <c r="E32" s="2" t="s">
        <v>17</v>
      </c>
      <c r="F32" s="2" t="s">
        <v>63</v>
      </c>
      <c r="G32" s="2" t="s">
        <v>14</v>
      </c>
      <c r="H32" s="2" t="s">
        <v>64</v>
      </c>
      <c r="I32" s="2" t="s">
        <v>53</v>
      </c>
      <c r="J32" s="2" t="s">
        <v>15</v>
      </c>
      <c r="K32" s="4" t="str">
        <f>HYPERLINK("E:\TestDir\Image\36433.png")</f>
        <v>E:\TestDir\Image\36433.png</v>
      </c>
    </row>
    <row r="33" spans="1:11" ht="15">
      <c r="A33" s="1">
        <v>21</v>
      </c>
      <c r="B33" s="5">
        <v>40716</v>
      </c>
      <c r="C33" s="6">
        <v>0.4649537037037037</v>
      </c>
      <c r="D33" s="3">
        <v>1926618</v>
      </c>
      <c r="E33" s="2" t="s">
        <v>17</v>
      </c>
      <c r="F33" s="2" t="s">
        <v>65</v>
      </c>
      <c r="G33" s="2" t="s">
        <v>14</v>
      </c>
      <c r="H33" s="2" t="s">
        <v>66</v>
      </c>
      <c r="I33" s="2" t="s">
        <v>53</v>
      </c>
      <c r="J33" s="2" t="s">
        <v>15</v>
      </c>
      <c r="K33" s="4" t="str">
        <f>HYPERLINK("E:\TestDir\Image\36433.tga")</f>
        <v>E:\TestDir\Image\36433.tga</v>
      </c>
    </row>
    <row r="34" spans="1:11" ht="15">
      <c r="A34" s="1">
        <v>22</v>
      </c>
      <c r="B34" s="5">
        <v>40716</v>
      </c>
      <c r="C34" s="6">
        <v>0.46543981481481483</v>
      </c>
      <c r="D34" s="3">
        <v>1929552</v>
      </c>
      <c r="E34" s="2" t="s">
        <v>17</v>
      </c>
      <c r="F34" s="2" t="s">
        <v>67</v>
      </c>
      <c r="G34" s="2" t="s">
        <v>14</v>
      </c>
      <c r="H34" s="2" t="s">
        <v>49</v>
      </c>
      <c r="I34" s="2" t="s">
        <v>53</v>
      </c>
      <c r="J34" s="2" t="s">
        <v>15</v>
      </c>
      <c r="K34" s="4" t="str">
        <f>HYPERLINK("E:\TestDir\Image\36433.tif")</f>
        <v>E:\TestDir\Image\36433.tif</v>
      </c>
    </row>
    <row r="35" spans="1:11" ht="15">
      <c r="A35" s="1">
        <v>23</v>
      </c>
      <c r="B35" s="5">
        <v>40717</v>
      </c>
      <c r="C35" s="6">
        <v>0.4312962962962963</v>
      </c>
      <c r="D35" s="3">
        <v>81182</v>
      </c>
      <c r="E35" s="2" t="s">
        <v>17</v>
      </c>
      <c r="F35" s="2" t="s">
        <v>68</v>
      </c>
      <c r="G35" s="2" t="s">
        <v>14</v>
      </c>
      <c r="H35" s="2" t="s">
        <v>52</v>
      </c>
      <c r="I35" s="2" t="s">
        <v>69</v>
      </c>
      <c r="J35" s="2" t="s">
        <v>15</v>
      </c>
      <c r="K35" s="4" t="str">
        <f>HYPERLINK("E:\TestDir\Image\36433blackwhite.bmp")</f>
        <v>E:\TestDir\Image\36433blackwhite.bmp</v>
      </c>
    </row>
    <row r="36" spans="1:11" ht="15">
      <c r="A36" s="1">
        <v>24</v>
      </c>
      <c r="B36" s="5">
        <v>40434</v>
      </c>
      <c r="C36" s="6">
        <v>0.8414930555555555</v>
      </c>
      <c r="D36" s="3">
        <v>150917</v>
      </c>
      <c r="E36" s="2" t="s">
        <v>17</v>
      </c>
      <c r="F36" s="2" t="s">
        <v>70</v>
      </c>
      <c r="G36" s="2" t="s">
        <v>14</v>
      </c>
      <c r="H36" s="2" t="s">
        <v>60</v>
      </c>
      <c r="I36" s="2" t="s">
        <v>71</v>
      </c>
      <c r="J36" s="2" t="s">
        <v>15</v>
      </c>
      <c r="K36" s="4" t="str">
        <f>HYPERLINK("E:\TestDir\Image\36433dpiXYdifferent.jpg")</f>
        <v>E:\TestDir\Image\36433dpiXYdifferent.jpg</v>
      </c>
    </row>
    <row r="37" spans="1:11" ht="15">
      <c r="A37" s="1">
        <v>25</v>
      </c>
      <c r="B37" s="5">
        <v>40717</v>
      </c>
      <c r="C37" s="6">
        <v>0.4299189814814815</v>
      </c>
      <c r="D37" s="3">
        <v>644630</v>
      </c>
      <c r="E37" s="2" t="s">
        <v>17</v>
      </c>
      <c r="F37" s="2" t="s">
        <v>72</v>
      </c>
      <c r="G37" s="2" t="s">
        <v>14</v>
      </c>
      <c r="H37" s="2" t="s">
        <v>52</v>
      </c>
      <c r="I37" s="2" t="s">
        <v>56</v>
      </c>
      <c r="J37" s="2" t="s">
        <v>15</v>
      </c>
      <c r="K37" s="4" t="str">
        <f>HYPERLINK("E:\TestDir\Image\36433grayscale.bmp")</f>
        <v>E:\TestDir\Image\36433grayscale.bmp</v>
      </c>
    </row>
    <row r="38" spans="1:11" ht="15">
      <c r="A38" s="1">
        <v>26</v>
      </c>
      <c r="B38" s="5">
        <v>40717</v>
      </c>
      <c r="C38" s="6">
        <v>0.43250000000000005</v>
      </c>
      <c r="D38" s="3">
        <v>321894</v>
      </c>
      <c r="E38" s="2" t="s">
        <v>17</v>
      </c>
      <c r="F38" s="2" t="s">
        <v>73</v>
      </c>
      <c r="G38" s="2" t="s">
        <v>14</v>
      </c>
      <c r="H38" s="2" t="s">
        <v>52</v>
      </c>
      <c r="I38" s="2" t="s">
        <v>74</v>
      </c>
      <c r="J38" s="2" t="s">
        <v>15</v>
      </c>
      <c r="K38" s="4" t="str">
        <f>HYPERLINK("E:\TestDir\Image\36433screened.bmp")</f>
        <v>E:\TestDir\Image\36433screened.bmp</v>
      </c>
    </row>
    <row r="39" spans="1:11" ht="15">
      <c r="A39" s="1">
        <v>27</v>
      </c>
      <c r="B39" s="5">
        <v>36426</v>
      </c>
      <c r="C39" s="6">
        <v>0.46125</v>
      </c>
      <c r="D39" s="3">
        <v>13026</v>
      </c>
      <c r="E39" s="2" t="s">
        <v>17</v>
      </c>
      <c r="F39" s="2" t="s">
        <v>75</v>
      </c>
      <c r="G39" s="2" t="s">
        <v>14</v>
      </c>
      <c r="H39" s="2" t="s">
        <v>15</v>
      </c>
      <c r="I39" s="2" t="s">
        <v>15</v>
      </c>
      <c r="J39" s="2" t="s">
        <v>15</v>
      </c>
      <c r="K39" s="4" t="str">
        <f>HYPERLINK("E:\TestDir\Image\bus-schild.cdr")</f>
        <v>E:\TestDir\Image\bus-schild.cdr</v>
      </c>
    </row>
    <row r="40" spans="1:11" ht="15">
      <c r="A40" s="1">
        <v>28</v>
      </c>
      <c r="B40" s="5">
        <v>38983</v>
      </c>
      <c r="C40" s="6">
        <v>0.016747685185185185</v>
      </c>
      <c r="D40" s="3">
        <v>720219</v>
      </c>
      <c r="E40" s="2" t="s">
        <v>17</v>
      </c>
      <c r="F40" s="2" t="s">
        <v>76</v>
      </c>
      <c r="G40" s="2" t="s">
        <v>14</v>
      </c>
      <c r="H40" s="2" t="s">
        <v>60</v>
      </c>
      <c r="I40" s="2" t="s">
        <v>77</v>
      </c>
      <c r="J40" s="2" t="s">
        <v>15</v>
      </c>
      <c r="K40" s="4" t="str">
        <f>HYPERLINK("E:\TestDir\Image\DSC_4060.JPG")</f>
        <v>E:\TestDir\Image\DSC_4060.JPG</v>
      </c>
    </row>
    <row r="41" spans="1:11" ht="15">
      <c r="A41" s="1">
        <v>29</v>
      </c>
      <c r="B41" s="5">
        <v>38950</v>
      </c>
      <c r="C41" s="6">
        <v>0.7325694444444445</v>
      </c>
      <c r="D41" s="3">
        <v>4241741</v>
      </c>
      <c r="E41" s="2" t="s">
        <v>17</v>
      </c>
      <c r="F41" s="2" t="s">
        <v>78</v>
      </c>
      <c r="G41" s="2" t="s">
        <v>14</v>
      </c>
      <c r="H41" s="2" t="s">
        <v>60</v>
      </c>
      <c r="I41" s="2" t="s">
        <v>79</v>
      </c>
      <c r="J41" s="2" t="s">
        <v>15</v>
      </c>
      <c r="K41" s="4" t="str">
        <f>HYPERLINK("E:\TestDir\Image\DSC_4061.JPG")</f>
        <v>E:\TestDir\Image\DSC_4061.JPG</v>
      </c>
    </row>
    <row r="42" spans="1:11" ht="15">
      <c r="A42" s="1">
        <v>30</v>
      </c>
      <c r="B42" s="5">
        <v>39787</v>
      </c>
      <c r="C42" s="6">
        <v>0.6727199074074074</v>
      </c>
      <c r="D42" s="3">
        <v>52255588</v>
      </c>
      <c r="E42" s="2" t="s">
        <v>17</v>
      </c>
      <c r="F42" s="2" t="s">
        <v>80</v>
      </c>
      <c r="G42" s="2" t="s">
        <v>14</v>
      </c>
      <c r="H42" s="2" t="s">
        <v>15</v>
      </c>
      <c r="I42" s="2" t="s">
        <v>15</v>
      </c>
      <c r="J42" s="2" t="s">
        <v>15</v>
      </c>
      <c r="K42" s="4" t="str">
        <f>HYPERLINK("E:\TestDir\Image\DSC_4245bearbeitet.psd")</f>
        <v>E:\TestDir\Image\DSC_4245bearbeitet.psd</v>
      </c>
    </row>
    <row r="43" spans="1:11" ht="15">
      <c r="A43" s="1">
        <v>31</v>
      </c>
      <c r="B43" s="5">
        <v>40716</v>
      </c>
      <c r="C43" s="6">
        <v>0.7859259259259259</v>
      </c>
      <c r="D43" s="3">
        <v>1649678</v>
      </c>
      <c r="E43" s="2" t="s">
        <v>17</v>
      </c>
      <c r="F43" s="2" t="s">
        <v>81</v>
      </c>
      <c r="G43" s="2" t="s">
        <v>14</v>
      </c>
      <c r="H43" s="2" t="s">
        <v>60</v>
      </c>
      <c r="I43" s="2" t="s">
        <v>82</v>
      </c>
      <c r="J43" s="2" t="s">
        <v>15</v>
      </c>
      <c r="K43" s="4" t="str">
        <f>HYPERLINK("E:\TestDir\Image\DSC_4718.jpg")</f>
        <v>E:\TestDir\Image\DSC_4718.jpg</v>
      </c>
    </row>
    <row r="44" spans="1:11" ht="15">
      <c r="A44" s="1">
        <v>32</v>
      </c>
      <c r="B44" s="5">
        <v>40716</v>
      </c>
      <c r="C44" s="6">
        <v>0.7866203703703704</v>
      </c>
      <c r="D44" s="3">
        <v>1422337</v>
      </c>
      <c r="E44" s="2" t="s">
        <v>17</v>
      </c>
      <c r="F44" s="2" t="s">
        <v>83</v>
      </c>
      <c r="G44" s="2" t="s">
        <v>14</v>
      </c>
      <c r="H44" s="2" t="s">
        <v>60</v>
      </c>
      <c r="I44" s="2" t="s">
        <v>84</v>
      </c>
      <c r="J44" s="2" t="s">
        <v>15</v>
      </c>
      <c r="K44" s="4" t="str">
        <f>HYPERLINK("E:\TestDir\Image\DSC_4718gray.jpg")</f>
        <v>E:\TestDir\Image\DSC_4718gray.jpg</v>
      </c>
    </row>
    <row r="45" spans="1:11" ht="15">
      <c r="A45" s="1">
        <v>33</v>
      </c>
      <c r="B45" s="5">
        <v>36544</v>
      </c>
      <c r="C45" s="6">
        <v>0.501736111111111</v>
      </c>
      <c r="D45" s="3">
        <v>487654</v>
      </c>
      <c r="E45" s="2" t="s">
        <v>17</v>
      </c>
      <c r="F45" s="2" t="s">
        <v>85</v>
      </c>
      <c r="G45" s="2" t="s">
        <v>14</v>
      </c>
      <c r="H45" s="2" t="s">
        <v>49</v>
      </c>
      <c r="I45" s="2" t="s">
        <v>86</v>
      </c>
      <c r="J45" s="2" t="s">
        <v>15</v>
      </c>
      <c r="K45" s="4" t="str">
        <f>HYPERLINK("E:\TestDir\Image\image-mac.tif")</f>
        <v>E:\TestDir\Image\image-mac.tif</v>
      </c>
    </row>
    <row r="46" spans="1:11" ht="15">
      <c r="A46" s="1">
        <v>34</v>
      </c>
      <c r="B46" s="5">
        <v>36846</v>
      </c>
      <c r="C46" s="6">
        <v>0.6664583333333333</v>
      </c>
      <c r="D46" s="3">
        <v>1674814</v>
      </c>
      <c r="E46" s="2" t="s">
        <v>17</v>
      </c>
      <c r="F46" s="2" t="s">
        <v>87</v>
      </c>
      <c r="G46" s="2" t="s">
        <v>14</v>
      </c>
      <c r="H46" s="2" t="s">
        <v>49</v>
      </c>
      <c r="I46" s="2" t="s">
        <v>88</v>
      </c>
      <c r="J46" s="2" t="s">
        <v>15</v>
      </c>
      <c r="K46" s="4" t="str">
        <f>HYPERLINK("E:\TestDir\Image\image5.tif")</f>
        <v>E:\TestDir\Image\image5.tif</v>
      </c>
    </row>
    <row r="47" spans="1:11" ht="15">
      <c r="A47" s="1">
        <v>35</v>
      </c>
      <c r="B47" s="5">
        <v>36336</v>
      </c>
      <c r="C47" s="6">
        <v>0.7531712962962963</v>
      </c>
      <c r="D47" s="3">
        <v>681774</v>
      </c>
      <c r="E47" s="2" t="s">
        <v>17</v>
      </c>
      <c r="F47" s="2" t="s">
        <v>89</v>
      </c>
      <c r="G47" s="2" t="s">
        <v>14</v>
      </c>
      <c r="H47" s="2" t="s">
        <v>49</v>
      </c>
      <c r="I47" s="2" t="s">
        <v>90</v>
      </c>
      <c r="J47" s="2" t="s">
        <v>15</v>
      </c>
      <c r="K47" s="4" t="str">
        <f>HYPERLINK("E:\TestDir\Image\PLAN.tif")</f>
        <v>E:\TestDir\Image\PLAN.tif</v>
      </c>
    </row>
    <row r="48" spans="1:11" ht="15">
      <c r="A48" s="1">
        <v>36</v>
      </c>
      <c r="B48" s="5">
        <v>40786</v>
      </c>
      <c r="C48" s="6">
        <v>0.7049884259259259</v>
      </c>
      <c r="D48" s="3">
        <v>85770</v>
      </c>
      <c r="E48" s="2" t="s">
        <v>17</v>
      </c>
      <c r="F48" s="2" t="s">
        <v>91</v>
      </c>
      <c r="G48" s="2" t="s">
        <v>14</v>
      </c>
      <c r="H48" s="2" t="s">
        <v>49</v>
      </c>
      <c r="I48" s="2" t="s">
        <v>92</v>
      </c>
      <c r="J48" s="2" t="s">
        <v>15</v>
      </c>
      <c r="K48" s="4" t="str">
        <f>HYPERLINK("E:\TestDir\Image\PLAN2.tif")</f>
        <v>E:\TestDir\Image\PLAN2.tif</v>
      </c>
    </row>
    <row r="49" spans="1:11" ht="15">
      <c r="A49" s="1">
        <v>37</v>
      </c>
      <c r="B49" s="5">
        <v>35779</v>
      </c>
      <c r="C49" s="6">
        <v>0.5219675925925926</v>
      </c>
      <c r="D49" s="3">
        <v>880723</v>
      </c>
      <c r="E49" s="2" t="s">
        <v>93</v>
      </c>
      <c r="F49" s="2" t="s">
        <v>94</v>
      </c>
      <c r="G49" s="2" t="s">
        <v>14</v>
      </c>
      <c r="H49" s="2" t="s">
        <v>60</v>
      </c>
      <c r="I49" s="2" t="s">
        <v>95</v>
      </c>
      <c r="J49" s="2" t="s">
        <v>15</v>
      </c>
      <c r="K49" s="4" t="str">
        <f>HYPERLINK("E:\TestDir\Image\Portrait.JPG")</f>
        <v>E:\TestDir\Image\Portrait.JPG</v>
      </c>
    </row>
    <row r="50" ht="15">
      <c r="A50" s="1" t="s">
        <v>96</v>
      </c>
    </row>
    <row r="52" ht="15">
      <c r="A52" s="4" t="str">
        <f>HYPERLINK("E:\TestDir\Video\")</f>
        <v>E:\TestDir\Video\</v>
      </c>
    </row>
    <row r="53" spans="1:11" ht="15">
      <c r="A53" s="1">
        <v>38</v>
      </c>
      <c r="B53" s="5">
        <v>40504</v>
      </c>
      <c r="C53" s="6">
        <v>0.5039236111111111</v>
      </c>
      <c r="D53" s="3">
        <v>10414169</v>
      </c>
      <c r="E53" s="2" t="s">
        <v>17</v>
      </c>
      <c r="F53" s="2" t="s">
        <v>97</v>
      </c>
      <c r="G53" s="2" t="s">
        <v>98</v>
      </c>
      <c r="H53" s="2" t="s">
        <v>99</v>
      </c>
      <c r="I53" s="2" t="s">
        <v>100</v>
      </c>
      <c r="J53" s="2" t="s">
        <v>15</v>
      </c>
      <c r="K53" s="4" t="str">
        <f>HYPERLINK("E:\TestDir\Video\999123.mpeg")</f>
        <v>E:\TestDir\Video\999123.mpeg</v>
      </c>
    </row>
    <row r="54" spans="1:11" ht="15">
      <c r="A54" s="1">
        <v>39</v>
      </c>
      <c r="B54" s="5">
        <v>41096</v>
      </c>
      <c r="C54" s="6">
        <v>0.41693287037037036</v>
      </c>
      <c r="D54" s="3">
        <v>8767030</v>
      </c>
      <c r="E54" s="2" t="s">
        <v>17</v>
      </c>
      <c r="F54" s="2" t="s">
        <v>101</v>
      </c>
      <c r="G54" s="2" t="s">
        <v>102</v>
      </c>
      <c r="H54" s="2" t="s">
        <v>103</v>
      </c>
      <c r="I54" s="2" t="s">
        <v>104</v>
      </c>
      <c r="J54" s="2" t="s">
        <v>15</v>
      </c>
      <c r="K54" s="4" t="str">
        <f>HYPERLINK("E:\TestDir\Video\DIVX-sample.avi")</f>
        <v>E:\TestDir\Video\DIVX-sample.avi</v>
      </c>
    </row>
    <row r="55" spans="1:11" ht="15">
      <c r="A55" s="1">
        <v>40</v>
      </c>
      <c r="B55" s="5">
        <v>41096</v>
      </c>
      <c r="C55" s="6">
        <v>0.42028935185185184</v>
      </c>
      <c r="D55" s="3">
        <v>24682826</v>
      </c>
      <c r="E55" s="2" t="s">
        <v>17</v>
      </c>
      <c r="F55" s="2" t="s">
        <v>105</v>
      </c>
      <c r="G55" s="2" t="s">
        <v>106</v>
      </c>
      <c r="H55" s="2" t="s">
        <v>107</v>
      </c>
      <c r="I55" s="2" t="s">
        <v>108</v>
      </c>
      <c r="J55" s="2" t="s">
        <v>15</v>
      </c>
      <c r="K55" s="4" t="str">
        <f>HYPERLINK("E:\TestDir\Video\DIVX-sample.divx")</f>
        <v>E:\TestDir\Video\DIVX-sample.divx</v>
      </c>
    </row>
    <row r="56" spans="1:11" ht="15">
      <c r="A56" s="1">
        <v>41</v>
      </c>
      <c r="B56" s="5">
        <v>34935</v>
      </c>
      <c r="C56" s="6">
        <v>0.40983796296296293</v>
      </c>
      <c r="D56" s="3">
        <v>39311306</v>
      </c>
      <c r="E56" s="2" t="s">
        <v>93</v>
      </c>
      <c r="F56" s="2" t="s">
        <v>109</v>
      </c>
      <c r="G56" s="2" t="s">
        <v>110</v>
      </c>
      <c r="H56" s="2" t="s">
        <v>103</v>
      </c>
      <c r="I56" s="2" t="s">
        <v>111</v>
      </c>
      <c r="J56" s="2" t="s">
        <v>112</v>
      </c>
      <c r="K56" s="4" t="str">
        <f>HYPERLINK("E:\TestDir\Video\GOODTIME.AVI")</f>
        <v>E:\TestDir\Video\GOODTIME.AVI</v>
      </c>
    </row>
    <row r="57" spans="1:11" ht="15">
      <c r="A57" s="1">
        <v>42</v>
      </c>
      <c r="B57" s="5">
        <v>40933</v>
      </c>
      <c r="C57" s="6">
        <v>0.6155671296296296</v>
      </c>
      <c r="D57" s="3">
        <v>9108910</v>
      </c>
      <c r="E57" s="2" t="s">
        <v>17</v>
      </c>
      <c r="F57" s="2" t="s">
        <v>113</v>
      </c>
      <c r="G57" s="2" t="s">
        <v>14</v>
      </c>
      <c r="H57" s="2" t="s">
        <v>15</v>
      </c>
      <c r="I57" s="2" t="s">
        <v>15</v>
      </c>
      <c r="J57" s="2" t="s">
        <v>15</v>
      </c>
      <c r="K57" s="4" t="str">
        <f>HYPERLINK("E:\TestDir\Video\Sample recording.camrec")</f>
        <v>E:\TestDir\Video\Sample recording.camrec</v>
      </c>
    </row>
    <row r="58" spans="1:11" ht="15">
      <c r="A58" s="1">
        <v>43</v>
      </c>
      <c r="B58" s="5">
        <v>40567</v>
      </c>
      <c r="C58" s="6">
        <v>0.635787037037037</v>
      </c>
      <c r="D58" s="3">
        <v>68943872</v>
      </c>
      <c r="E58" s="2" t="s">
        <v>17</v>
      </c>
      <c r="F58" s="2" t="s">
        <v>114</v>
      </c>
      <c r="G58" s="2" t="s">
        <v>115</v>
      </c>
      <c r="H58" s="2" t="s">
        <v>116</v>
      </c>
      <c r="I58" s="2" t="s">
        <v>117</v>
      </c>
      <c r="J58" s="2" t="s">
        <v>15</v>
      </c>
      <c r="K58" s="4" t="str">
        <f>HYPERLINK("E:\TestDir\Video\Sample.wtv")</f>
        <v>E:\TestDir\Video\Sample.wtv</v>
      </c>
    </row>
    <row r="59" spans="1:11" ht="15">
      <c r="A59" s="1">
        <v>44</v>
      </c>
      <c r="B59" s="5">
        <v>40567</v>
      </c>
      <c r="C59" s="6">
        <v>0.8438888888888889</v>
      </c>
      <c r="D59" s="3">
        <v>1328293</v>
      </c>
      <c r="E59" s="2" t="s">
        <v>17</v>
      </c>
      <c r="F59" s="2" t="s">
        <v>118</v>
      </c>
      <c r="G59" s="2" t="s">
        <v>119</v>
      </c>
      <c r="H59" s="2" t="s">
        <v>120</v>
      </c>
      <c r="I59" s="2" t="s">
        <v>121</v>
      </c>
      <c r="J59" s="2" t="s">
        <v>122</v>
      </c>
      <c r="K59" s="4" t="str">
        <f>HYPERLINK("E:\TestDir\Video\Test.dvr-ms")</f>
        <v>E:\TestDir\Video\Test.dvr-ms</v>
      </c>
    </row>
    <row r="60" spans="1:11" ht="15">
      <c r="A60" s="1">
        <v>45</v>
      </c>
      <c r="B60" s="5">
        <v>41078</v>
      </c>
      <c r="C60" s="6">
        <v>0.39016203703703706</v>
      </c>
      <c r="D60" s="3">
        <v>1800455</v>
      </c>
      <c r="E60" s="2" t="s">
        <v>17</v>
      </c>
      <c r="F60" s="2" t="s">
        <v>123</v>
      </c>
      <c r="G60" s="2" t="s">
        <v>124</v>
      </c>
      <c r="H60" s="2" t="s">
        <v>125</v>
      </c>
      <c r="I60" s="2" t="s">
        <v>126</v>
      </c>
      <c r="J60" s="2" t="s">
        <v>15</v>
      </c>
      <c r="K60" s="4" t="str">
        <f>HYPERLINK("E:\TestDir\Video\Test.mkv")</f>
        <v>E:\TestDir\Video\Test.mkv</v>
      </c>
    </row>
    <row r="61" spans="1:11" ht="15">
      <c r="A61" s="1">
        <v>46</v>
      </c>
      <c r="B61" s="5">
        <v>40567</v>
      </c>
      <c r="C61" s="6">
        <v>0.8438888888888889</v>
      </c>
      <c r="D61" s="3">
        <v>1328293</v>
      </c>
      <c r="E61" s="2" t="s">
        <v>17</v>
      </c>
      <c r="F61" s="2" t="s">
        <v>118</v>
      </c>
      <c r="G61" s="2" t="s">
        <v>14</v>
      </c>
      <c r="H61" s="2" t="s">
        <v>15</v>
      </c>
      <c r="I61" s="2" t="s">
        <v>15</v>
      </c>
      <c r="J61" s="2" t="s">
        <v>15</v>
      </c>
      <c r="K61" s="4" t="str">
        <f>HYPERLINK("E:\TestDir\Video\Test.wdtv")</f>
        <v>E:\TestDir\Video\Test.wdtv</v>
      </c>
    </row>
    <row r="62" spans="1:11" ht="15">
      <c r="A62" s="1">
        <v>47</v>
      </c>
      <c r="B62" s="5">
        <v>38776</v>
      </c>
      <c r="C62" s="6">
        <v>0.9535648148148148</v>
      </c>
      <c r="D62" s="3">
        <v>25833584</v>
      </c>
      <c r="E62" s="2" t="s">
        <v>17</v>
      </c>
      <c r="F62" s="2" t="s">
        <v>127</v>
      </c>
      <c r="G62" s="2" t="s">
        <v>128</v>
      </c>
      <c r="H62" s="2" t="s">
        <v>129</v>
      </c>
      <c r="I62" s="2" t="s">
        <v>130</v>
      </c>
      <c r="J62" s="2" t="s">
        <v>15</v>
      </c>
      <c r="K62" s="4" t="str">
        <f>HYPERLINK("E:\TestDir\Video\Trailer.mpg")</f>
        <v>E:\TestDir\Video\Trailer.mpg</v>
      </c>
    </row>
    <row r="63" spans="1:11" ht="15">
      <c r="A63" s="1">
        <v>48</v>
      </c>
      <c r="B63" s="5">
        <v>41096</v>
      </c>
      <c r="C63" s="6">
        <v>0.42359953703703707</v>
      </c>
      <c r="D63" s="3">
        <v>6490112</v>
      </c>
      <c r="E63" s="2" t="s">
        <v>17</v>
      </c>
      <c r="F63" s="2" t="s">
        <v>131</v>
      </c>
      <c r="G63" s="2" t="s">
        <v>132</v>
      </c>
      <c r="H63" s="2" t="s">
        <v>103</v>
      </c>
      <c r="I63" s="2" t="s">
        <v>133</v>
      </c>
      <c r="J63" s="2" t="s">
        <v>15</v>
      </c>
      <c r="K63" s="4" t="str">
        <f>HYPERLINK("E:\TestDir\Video\XVID-sample-XviD82.avi")</f>
        <v>E:\TestDir\Video\XVID-sample-XviD82.avi</v>
      </c>
    </row>
    <row r="64" spans="1:11" ht="15">
      <c r="A64" s="1">
        <v>49</v>
      </c>
      <c r="B64" s="5">
        <v>41096</v>
      </c>
      <c r="C64" s="6">
        <v>0.4248032407407407</v>
      </c>
      <c r="D64" s="3">
        <v>27756300</v>
      </c>
      <c r="E64" s="2" t="s">
        <v>17</v>
      </c>
      <c r="F64" s="2" t="s">
        <v>134</v>
      </c>
      <c r="G64" s="2" t="s">
        <v>135</v>
      </c>
      <c r="H64" s="2" t="s">
        <v>103</v>
      </c>
      <c r="I64" s="2" t="s">
        <v>104</v>
      </c>
      <c r="J64" s="2" t="s">
        <v>15</v>
      </c>
      <c r="K64" s="4" t="str">
        <f>HYPERLINK("E:\TestDir\Video\XVID_HD_future_1280_XVid.avi")</f>
        <v>E:\TestDir\Video\XVID_HD_future_1280_XVid.avi</v>
      </c>
    </row>
    <row r="65" ht="15">
      <c r="A65" s="1" t="s">
        <v>136</v>
      </c>
    </row>
    <row r="67" ht="15">
      <c r="A67" s="1" t="s">
        <v>137</v>
      </c>
    </row>
    <row r="68" s="2" customFormat="1" ht="15">
      <c r="A68" s="2" t="s">
        <v>138</v>
      </c>
    </row>
    <row r="69" s="2" customFormat="1" ht="15">
      <c r="A69" s="2" t="s">
        <v>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AW</cp:lastModifiedBy>
  <dcterms:created xsi:type="dcterms:W3CDTF">2012-08-02T14:03:25Z</dcterms:created>
  <dcterms:modified xsi:type="dcterms:W3CDTF">2016-04-25T14:12:33Z</dcterms:modified>
  <cp:category/>
  <cp:version/>
  <cp:contentType/>
  <cp:contentStatus/>
</cp:coreProperties>
</file>